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nathaniel/Documents/"/>
    </mc:Choice>
  </mc:AlternateContent>
  <xr:revisionPtr revIDLastSave="0" documentId="8_{53E42FAA-DB4F-A34A-B0C3-9FE21AFC2B70}" xr6:coauthVersionLast="47" xr6:coauthVersionMax="47" xr10:uidLastSave="{00000000-0000-0000-0000-000000000000}"/>
  <bookViews>
    <workbookView xWindow="80" yWindow="740" windowWidth="28160" windowHeight="15440" tabRatio="500" xr2:uid="{00000000-000D-0000-FFFF-FFFF00000000}"/>
  </bookViews>
  <sheets>
    <sheet name="2023" sheetId="1" r:id="rId1"/>
    <sheet name="2022" sheetId="2" r:id="rId2"/>
    <sheet name="2021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1" i="1" l="1"/>
  <c r="H41" i="1"/>
  <c r="H40" i="1"/>
  <c r="I40" i="1"/>
  <c r="I39" i="1"/>
  <c r="H39" i="1"/>
  <c r="P35" i="1"/>
  <c r="O3" i="1"/>
  <c r="O4" i="1"/>
  <c r="O5" i="1"/>
  <c r="O6" i="1"/>
  <c r="O7" i="1"/>
  <c r="O8" i="1"/>
  <c r="O9" i="1"/>
  <c r="O10" i="1"/>
  <c r="O11" i="1"/>
  <c r="O12" i="1"/>
  <c r="O13" i="1"/>
  <c r="O14" i="1"/>
  <c r="P14" i="1" s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2" i="1"/>
  <c r="P3" i="1"/>
  <c r="P4" i="1"/>
  <c r="P5" i="1"/>
  <c r="P7" i="1"/>
  <c r="P8" i="1"/>
  <c r="P9" i="1"/>
  <c r="P10" i="1"/>
  <c r="P11" i="1"/>
  <c r="P12" i="1"/>
  <c r="P13" i="1"/>
  <c r="P15" i="1"/>
  <c r="P16" i="1"/>
  <c r="P17" i="1"/>
  <c r="P18" i="1"/>
  <c r="P20" i="1"/>
  <c r="P21" i="1"/>
  <c r="P22" i="1"/>
  <c r="P24" i="1"/>
  <c r="P25" i="1"/>
  <c r="P27" i="1"/>
  <c r="P28" i="1"/>
  <c r="P29" i="1"/>
  <c r="P30" i="1"/>
  <c r="P31" i="1"/>
  <c r="P33" i="1"/>
  <c r="N35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2" i="1"/>
  <c r="O35" i="1" l="1"/>
</calcChain>
</file>

<file path=xl/sharedStrings.xml><?xml version="1.0" encoding="utf-8"?>
<sst xmlns="http://schemas.openxmlformats.org/spreadsheetml/2006/main" count="148" uniqueCount="64">
  <si>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</si>
  <si>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</si>
  <si>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</si>
  <si>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</si>
  <si>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</si>
  <si>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</si>
  <si>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</si>
  <si>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</si>
  <si>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</si>
  <si>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</si>
  <si>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</si>
  <si>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</si>
  <si>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</si>
  <si>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</si>
  <si>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</si>
  <si>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</si>
  <si>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</si>
  <si>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</si>
  <si>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</si>
  <si>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</si>
  <si>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</si>
  <si>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</si>
  <si>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</si>
  <si>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</si>
  <si>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</si>
  <si>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</si>
  <si>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</si>
  <si>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</si>
  <si>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</si>
  <si>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</si>
  <si>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</si>
  <si>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</si>
  <si>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</si>
  <si>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</si>
  <si>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</si>
  <si>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</si>
  <si>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</si>
  <si>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</si>
  <si>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</si>
  <si>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Michoacán  </t>
  </si>
  <si>
    <t xml:space="preserve">Veracruz </t>
  </si>
  <si>
    <t xml:space="preserve">Coahuila </t>
  </si>
  <si>
    <t>October</t>
  </si>
  <si>
    <t>November</t>
  </si>
  <si>
    <t>December</t>
  </si>
  <si>
    <t>NATIONAL</t>
  </si>
  <si>
    <t xml:space="preserve"> 2021 TOTAL</t>
  </si>
  <si>
    <t xml:space="preserve">NATIONAL </t>
  </si>
  <si>
    <t xml:space="preserve"> </t>
  </si>
  <si>
    <t>2023 TOTAL</t>
  </si>
  <si>
    <t>2022 TOTAL</t>
  </si>
  <si>
    <t>%CHANGE</t>
  </si>
  <si>
    <t>X</t>
  </si>
  <si>
    <t>Michoacan</t>
  </si>
  <si>
    <t xml:space="preserve">Veracruz  </t>
  </si>
  <si>
    <t>Mexico City</t>
  </si>
  <si>
    <t>Nuevo Leon</t>
  </si>
  <si>
    <t>Queretaro</t>
  </si>
  <si>
    <t>Yucatan</t>
  </si>
  <si>
    <t>Mexico State</t>
  </si>
  <si>
    <t>San Luis Potosi</t>
  </si>
  <si>
    <t>border states</t>
  </si>
  <si>
    <t>edo, pue, mich</t>
  </si>
  <si>
    <t>edo + pue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</si>
</sst>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0" xfId="0" applyFont="1" applyFill="1"/>
    <xf numFmtId="0" fontId="2" fillId="0" borderId="0" xfId="0" applyFont="1"/>
    <xf numFmtId="0" fontId="3" fillId="0" borderId="0" xfId="0" applyFont="1"/>
    <xf numFmtId="0" fontId="3" fillId="4" borderId="0" xfId="0" applyFont="1" applyFill="1"/>
    <xf numFmtId="0" fontId="0" fillId="0" borderId="1" xfId="0" applyBorder="1"/>
    <xf numFmtId="0" fontId="0" fillId="2" borderId="0" xfId="0" applyFill="1"/>
    <xf numFmtId="0" fontId="2" fillId="0" borderId="1" xfId="0" applyFont="1" applyBorder="1"/>
    <xf numFmtId="0" fontId="1" fillId="5" borderId="0" xfId="0" applyFont="1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topLeftCell="A8" zoomScale="109" zoomScaleNormal="109" workbookViewId="0">
      <selection activeCell="I39" sqref="I39:I40"/>
    </sheetView>
  </sheetViews>
  <sheetFormatPr baseColWidth="10" defaultRowHeight="16" x14ac:dyDescent="0.2"/>
  <cols>
    <col min="1" max="1" width="16.5" customWidth="1"/>
    <col min="14" max="14" width="10.83203125" style="9"/>
  </cols>
  <sheetData>
    <row r="1" spans="1:16" x14ac:dyDescent="0.2">
      <c r="A1">
        <v>2023</v>
      </c>
      <c r="B1" s="1" t="s">
        <v>30</v>
      </c>
      <c r="C1" s="1" t="s">
        <v>31</v>
      </c>
      <c r="D1" s="1" t="s">
        <v>32</v>
      </c>
      <c r="E1" s="1" t="s">
        <v>33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38</v>
      </c>
      <c r="K1" s="1" t="s">
        <v>42</v>
      </c>
      <c r="L1" s="1" t="s">
        <v>43</v>
      </c>
      <c r="M1" s="1" t="s">
        <v>44</v>
      </c>
      <c r="N1" s="8" t="s">
        <v>49</v>
      </c>
      <c r="O1" s="1" t="s">
        <v>50</v>
      </c>
      <c r="P1" s="1" t="s">
        <v>51</v>
      </c>
    </row>
    <row r="2" spans="1:16" x14ac:dyDescent="0.2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 s="9">
        <f>SUM(B2:M2)</f>
        <v>0</v>
      </c>
      <c r="O2">
        <f>'2022'!N2</f>
        <v>0</v>
      </c>
      <c r="P2">
        <v>0</v>
      </c>
    </row>
    <row r="3" spans="1:16" x14ac:dyDescent="0.2">
      <c r="A3" t="s">
        <v>1</v>
      </c>
      <c r="B3">
        <v>2</v>
      </c>
      <c r="C3">
        <v>0</v>
      </c>
      <c r="D3">
        <v>0</v>
      </c>
      <c r="E3">
        <v>0</v>
      </c>
      <c r="F3">
        <v>2</v>
      </c>
      <c r="G3">
        <v>0</v>
      </c>
      <c r="H3">
        <v>2</v>
      </c>
      <c r="I3">
        <v>1</v>
      </c>
      <c r="J3">
        <v>0</v>
      </c>
      <c r="K3">
        <v>2</v>
      </c>
      <c r="L3">
        <v>3</v>
      </c>
      <c r="M3">
        <v>0</v>
      </c>
      <c r="N3" s="9">
        <f t="shared" ref="N3:N33" si="0">SUM(B3:M3)</f>
        <v>12</v>
      </c>
      <c r="O3">
        <f>'2022'!N3</f>
        <v>15</v>
      </c>
      <c r="P3">
        <f t="shared" ref="P3:P35" si="1">(N3-O3)/O3</f>
        <v>-0.2</v>
      </c>
    </row>
    <row r="4" spans="1:16" x14ac:dyDescent="0.2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 s="9">
        <f t="shared" si="0"/>
        <v>0</v>
      </c>
      <c r="O4">
        <f>'2022'!N4</f>
        <v>1</v>
      </c>
      <c r="P4">
        <f t="shared" si="1"/>
        <v>-1</v>
      </c>
    </row>
    <row r="5" spans="1:16" x14ac:dyDescent="0.2">
      <c r="A5" t="s">
        <v>3</v>
      </c>
      <c r="B5">
        <v>0</v>
      </c>
      <c r="C5">
        <v>0</v>
      </c>
      <c r="D5">
        <v>0</v>
      </c>
      <c r="E5">
        <v>0</v>
      </c>
      <c r="F5">
        <v>1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 s="9">
        <f t="shared" si="0"/>
        <v>2</v>
      </c>
      <c r="O5">
        <f>'2022'!N5</f>
        <v>3</v>
      </c>
      <c r="P5">
        <f t="shared" si="1"/>
        <v>-0.33333333333333331</v>
      </c>
    </row>
    <row r="6" spans="1:16" x14ac:dyDescent="0.2">
      <c r="A6" t="s">
        <v>41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  <c r="J6">
        <v>1</v>
      </c>
      <c r="K6">
        <v>1</v>
      </c>
      <c r="L6">
        <v>0</v>
      </c>
      <c r="M6">
        <v>0</v>
      </c>
      <c r="N6" s="9">
        <f t="shared" si="0"/>
        <v>3</v>
      </c>
      <c r="O6">
        <f>'2022'!N6</f>
        <v>0</v>
      </c>
      <c r="P6" t="s">
        <v>52</v>
      </c>
    </row>
    <row r="7" spans="1:16" x14ac:dyDescent="0.2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 s="9">
        <f t="shared" si="0"/>
        <v>1</v>
      </c>
      <c r="O7">
        <f>'2022'!N7</f>
        <v>1</v>
      </c>
      <c r="P7">
        <f t="shared" si="1"/>
        <v>0</v>
      </c>
    </row>
    <row r="8" spans="1:16" x14ac:dyDescent="0.2">
      <c r="A8" t="s">
        <v>5</v>
      </c>
      <c r="B8">
        <v>1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  <c r="M8">
        <v>0</v>
      </c>
      <c r="N8" s="9">
        <f t="shared" si="0"/>
        <v>3</v>
      </c>
      <c r="O8">
        <f>'2022'!N8</f>
        <v>1</v>
      </c>
      <c r="P8">
        <f t="shared" si="1"/>
        <v>2</v>
      </c>
    </row>
    <row r="9" spans="1:16" x14ac:dyDescent="0.2">
      <c r="A9" t="s">
        <v>6</v>
      </c>
      <c r="B9">
        <v>0</v>
      </c>
      <c r="C9">
        <v>0</v>
      </c>
      <c r="D9">
        <v>1</v>
      </c>
      <c r="E9">
        <v>1</v>
      </c>
      <c r="F9">
        <v>2</v>
      </c>
      <c r="G9">
        <v>0</v>
      </c>
      <c r="H9">
        <v>1</v>
      </c>
      <c r="I9">
        <v>1</v>
      </c>
      <c r="J9">
        <v>2</v>
      </c>
      <c r="K9">
        <v>0</v>
      </c>
      <c r="L9">
        <v>1</v>
      </c>
      <c r="M9">
        <v>1</v>
      </c>
      <c r="N9" s="9">
        <f t="shared" si="0"/>
        <v>10</v>
      </c>
      <c r="O9">
        <f>'2022'!N9</f>
        <v>4</v>
      </c>
      <c r="P9">
        <f t="shared" si="1"/>
        <v>1.5</v>
      </c>
    </row>
    <row r="10" spans="1:16" x14ac:dyDescent="0.2">
      <c r="A10" t="s">
        <v>55</v>
      </c>
      <c r="B10">
        <v>5</v>
      </c>
      <c r="C10">
        <v>5</v>
      </c>
      <c r="D10">
        <v>10</v>
      </c>
      <c r="E10">
        <v>5</v>
      </c>
      <c r="F10">
        <v>4</v>
      </c>
      <c r="G10">
        <v>4</v>
      </c>
      <c r="H10">
        <v>1</v>
      </c>
      <c r="I10">
        <v>13</v>
      </c>
      <c r="J10">
        <v>8</v>
      </c>
      <c r="K10">
        <v>5</v>
      </c>
      <c r="L10">
        <v>2</v>
      </c>
      <c r="M10">
        <v>4</v>
      </c>
      <c r="N10" s="9">
        <f t="shared" si="0"/>
        <v>66</v>
      </c>
      <c r="O10">
        <f>'2022'!N10</f>
        <v>81</v>
      </c>
      <c r="P10">
        <f t="shared" si="1"/>
        <v>-0.18518518518518517</v>
      </c>
    </row>
    <row r="11" spans="1:16" x14ac:dyDescent="0.2">
      <c r="A11" t="s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9">
        <f t="shared" si="0"/>
        <v>0</v>
      </c>
      <c r="O11">
        <f>'2022'!N11</f>
        <v>15</v>
      </c>
      <c r="P11">
        <f t="shared" si="1"/>
        <v>-1</v>
      </c>
    </row>
    <row r="12" spans="1:16" x14ac:dyDescent="0.2">
      <c r="A12" t="s">
        <v>9</v>
      </c>
      <c r="B12">
        <v>1</v>
      </c>
      <c r="C12">
        <v>0</v>
      </c>
      <c r="D12">
        <v>0</v>
      </c>
      <c r="E12">
        <v>0</v>
      </c>
      <c r="F12">
        <v>2</v>
      </c>
      <c r="G12">
        <v>2</v>
      </c>
      <c r="H12">
        <v>1</v>
      </c>
      <c r="I12">
        <v>0</v>
      </c>
      <c r="J12">
        <v>2</v>
      </c>
      <c r="K12">
        <v>3</v>
      </c>
      <c r="L12">
        <v>1</v>
      </c>
      <c r="M12">
        <v>0</v>
      </c>
      <c r="N12" s="9">
        <f t="shared" si="0"/>
        <v>12</v>
      </c>
      <c r="O12">
        <f>'2022'!N12</f>
        <v>11</v>
      </c>
      <c r="P12">
        <f t="shared" si="1"/>
        <v>9.0909090909090912E-2</v>
      </c>
    </row>
    <row r="13" spans="1:16" x14ac:dyDescent="0.2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9">
        <f t="shared" si="0"/>
        <v>0</v>
      </c>
      <c r="O13">
        <f>'2022'!N13</f>
        <v>1</v>
      </c>
      <c r="P13">
        <f t="shared" si="1"/>
        <v>-1</v>
      </c>
    </row>
    <row r="14" spans="1:16" x14ac:dyDescent="0.2">
      <c r="A14" t="s">
        <v>11</v>
      </c>
      <c r="B14">
        <v>4</v>
      </c>
      <c r="C14">
        <v>2</v>
      </c>
      <c r="D14">
        <v>1</v>
      </c>
      <c r="E14">
        <v>0</v>
      </c>
      <c r="F14">
        <v>4</v>
      </c>
      <c r="G14">
        <v>1</v>
      </c>
      <c r="H14">
        <v>0</v>
      </c>
      <c r="I14">
        <v>0</v>
      </c>
      <c r="J14">
        <v>4</v>
      </c>
      <c r="K14">
        <v>0</v>
      </c>
      <c r="L14">
        <v>2</v>
      </c>
      <c r="M14">
        <v>1</v>
      </c>
      <c r="N14" s="9">
        <f t="shared" si="0"/>
        <v>19</v>
      </c>
      <c r="O14">
        <f>'2022'!N14</f>
        <v>26</v>
      </c>
      <c r="P14">
        <f t="shared" si="1"/>
        <v>-0.26923076923076922</v>
      </c>
    </row>
    <row r="15" spans="1:16" x14ac:dyDescent="0.2">
      <c r="A15" t="s">
        <v>12</v>
      </c>
      <c r="B15">
        <v>36</v>
      </c>
      <c r="C15">
        <v>27</v>
      </c>
      <c r="D15">
        <v>28</v>
      </c>
      <c r="E15">
        <v>20</v>
      </c>
      <c r="F15">
        <v>18</v>
      </c>
      <c r="G15">
        <v>21</v>
      </c>
      <c r="H15">
        <v>18</v>
      </c>
      <c r="I15">
        <v>20</v>
      </c>
      <c r="J15">
        <v>7</v>
      </c>
      <c r="K15">
        <v>8</v>
      </c>
      <c r="L15">
        <v>24</v>
      </c>
      <c r="M15">
        <v>16</v>
      </c>
      <c r="N15" s="9">
        <f t="shared" si="0"/>
        <v>243</v>
      </c>
      <c r="O15">
        <f>'2022'!N15</f>
        <v>296</v>
      </c>
      <c r="P15">
        <f t="shared" si="1"/>
        <v>-0.17905405405405406</v>
      </c>
    </row>
    <row r="16" spans="1:16" x14ac:dyDescent="0.2">
      <c r="A16" t="s">
        <v>59</v>
      </c>
      <c r="B16">
        <v>341</v>
      </c>
      <c r="C16">
        <v>275</v>
      </c>
      <c r="D16">
        <v>335</v>
      </c>
      <c r="E16">
        <v>268</v>
      </c>
      <c r="F16">
        <v>305</v>
      </c>
      <c r="G16">
        <v>304</v>
      </c>
      <c r="H16">
        <v>273</v>
      </c>
      <c r="I16">
        <v>313</v>
      </c>
      <c r="J16">
        <v>316</v>
      </c>
      <c r="K16">
        <v>309</v>
      </c>
      <c r="L16">
        <v>292</v>
      </c>
      <c r="M16">
        <v>303</v>
      </c>
      <c r="N16" s="9">
        <f t="shared" si="0"/>
        <v>3634</v>
      </c>
      <c r="O16">
        <f>'2022'!N16</f>
        <v>3980</v>
      </c>
      <c r="P16">
        <f t="shared" si="1"/>
        <v>-8.6934673366834164E-2</v>
      </c>
    </row>
    <row r="17" spans="1:16" x14ac:dyDescent="0.2">
      <c r="A17" t="s">
        <v>53</v>
      </c>
      <c r="B17">
        <v>56</v>
      </c>
      <c r="C17">
        <v>45</v>
      </c>
      <c r="D17">
        <v>66</v>
      </c>
      <c r="E17">
        <v>57</v>
      </c>
      <c r="F17">
        <v>49</v>
      </c>
      <c r="G17">
        <v>61</v>
      </c>
      <c r="H17">
        <v>57</v>
      </c>
      <c r="I17">
        <v>35</v>
      </c>
      <c r="J17">
        <v>37</v>
      </c>
      <c r="K17">
        <v>42</v>
      </c>
      <c r="L17">
        <v>19</v>
      </c>
      <c r="M17">
        <v>40</v>
      </c>
      <c r="N17" s="9">
        <f t="shared" si="0"/>
        <v>564</v>
      </c>
      <c r="O17">
        <f>'2022'!N17</f>
        <v>646</v>
      </c>
      <c r="P17">
        <f t="shared" si="1"/>
        <v>-0.12693498452012383</v>
      </c>
    </row>
    <row r="18" spans="1:16" x14ac:dyDescent="0.2">
      <c r="A18" t="s">
        <v>14</v>
      </c>
      <c r="B18">
        <v>17</v>
      </c>
      <c r="C18">
        <v>9</v>
      </c>
      <c r="D18">
        <v>8</v>
      </c>
      <c r="E18">
        <v>13</v>
      </c>
      <c r="F18">
        <v>17</v>
      </c>
      <c r="G18">
        <v>9</v>
      </c>
      <c r="H18">
        <v>6</v>
      </c>
      <c r="I18">
        <v>9</v>
      </c>
      <c r="J18">
        <v>8</v>
      </c>
      <c r="K18">
        <v>12</v>
      </c>
      <c r="L18">
        <v>5</v>
      </c>
      <c r="M18">
        <v>8</v>
      </c>
      <c r="N18" s="9">
        <f t="shared" si="0"/>
        <v>121</v>
      </c>
      <c r="O18">
        <f>'2022'!N18</f>
        <v>120</v>
      </c>
      <c r="P18">
        <f t="shared" si="1"/>
        <v>8.3333333333333332E-3</v>
      </c>
    </row>
    <row r="19" spans="1:16" x14ac:dyDescent="0.2">
      <c r="A19" t="s">
        <v>15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9">
        <f t="shared" si="0"/>
        <v>0</v>
      </c>
      <c r="O19">
        <f>'2022'!N19</f>
        <v>0</v>
      </c>
      <c r="P19">
        <v>0</v>
      </c>
    </row>
    <row r="20" spans="1:16" x14ac:dyDescent="0.2">
      <c r="A20" t="s">
        <v>56</v>
      </c>
      <c r="B20">
        <v>8</v>
      </c>
      <c r="C20">
        <v>3</v>
      </c>
      <c r="D20">
        <v>6</v>
      </c>
      <c r="E20">
        <v>3</v>
      </c>
      <c r="F20">
        <v>4</v>
      </c>
      <c r="G20">
        <v>5</v>
      </c>
      <c r="H20">
        <v>5</v>
      </c>
      <c r="I20">
        <v>6</v>
      </c>
      <c r="J20">
        <v>2</v>
      </c>
      <c r="K20">
        <v>3</v>
      </c>
      <c r="L20">
        <v>4</v>
      </c>
      <c r="M20">
        <v>0</v>
      </c>
      <c r="N20" s="9">
        <f t="shared" si="0"/>
        <v>49</v>
      </c>
      <c r="O20">
        <f>'2022'!N20</f>
        <v>78</v>
      </c>
      <c r="P20">
        <f t="shared" si="1"/>
        <v>-0.37179487179487181</v>
      </c>
    </row>
    <row r="21" spans="1:16" s="6" customFormat="1" x14ac:dyDescent="0.2">
      <c r="A21" s="6" t="s">
        <v>17</v>
      </c>
      <c r="B21" s="6">
        <v>15</v>
      </c>
      <c r="C21" s="6">
        <v>13</v>
      </c>
      <c r="D21" s="6">
        <v>28</v>
      </c>
      <c r="E21" s="6">
        <v>11</v>
      </c>
      <c r="F21" s="6">
        <v>12</v>
      </c>
      <c r="G21" s="6">
        <v>23</v>
      </c>
      <c r="H21" s="6">
        <v>10</v>
      </c>
      <c r="I21" s="6">
        <v>8</v>
      </c>
      <c r="J21" s="6">
        <v>12</v>
      </c>
      <c r="K21" s="6">
        <v>11</v>
      </c>
      <c r="L21" s="6">
        <v>8</v>
      </c>
      <c r="M21" s="6">
        <v>12</v>
      </c>
      <c r="N21" s="9">
        <f t="shared" si="0"/>
        <v>163</v>
      </c>
      <c r="O21" s="6">
        <f>'2022'!N21</f>
        <v>103</v>
      </c>
      <c r="P21" s="6">
        <f t="shared" si="1"/>
        <v>0.58252427184466016</v>
      </c>
    </row>
    <row r="22" spans="1:16" s="6" customFormat="1" x14ac:dyDescent="0.2">
      <c r="A22" s="6" t="s">
        <v>18</v>
      </c>
      <c r="B22" s="6">
        <v>177</v>
      </c>
      <c r="C22" s="6">
        <v>170</v>
      </c>
      <c r="D22" s="6">
        <v>240</v>
      </c>
      <c r="E22" s="6">
        <v>217</v>
      </c>
      <c r="F22" s="6">
        <v>278</v>
      </c>
      <c r="G22" s="6">
        <v>251</v>
      </c>
      <c r="H22" s="6">
        <v>214</v>
      </c>
      <c r="I22" s="6">
        <v>199</v>
      </c>
      <c r="J22" s="6">
        <v>217</v>
      </c>
      <c r="K22" s="6">
        <v>162</v>
      </c>
      <c r="L22" s="6">
        <v>213</v>
      </c>
      <c r="M22" s="6">
        <v>195</v>
      </c>
      <c r="N22" s="9">
        <f t="shared" si="0"/>
        <v>2533</v>
      </c>
      <c r="O22" s="6">
        <f>'2022'!N22</f>
        <v>1749</v>
      </c>
      <c r="P22" s="6">
        <f t="shared" si="1"/>
        <v>0.4482561463693539</v>
      </c>
    </row>
    <row r="23" spans="1:16" x14ac:dyDescent="0.2">
      <c r="A23" t="s">
        <v>57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9">
        <f t="shared" si="0"/>
        <v>0</v>
      </c>
      <c r="O23">
        <f>'2022'!N23</f>
        <v>0</v>
      </c>
      <c r="P23">
        <v>0</v>
      </c>
    </row>
    <row r="24" spans="1:16" x14ac:dyDescent="0.2">
      <c r="A24" t="s">
        <v>20</v>
      </c>
      <c r="B24">
        <v>1</v>
      </c>
      <c r="C24">
        <v>0</v>
      </c>
      <c r="D24">
        <v>2</v>
      </c>
      <c r="E24">
        <v>4</v>
      </c>
      <c r="F24">
        <v>1</v>
      </c>
      <c r="G24">
        <v>2</v>
      </c>
      <c r="H24">
        <v>0</v>
      </c>
      <c r="I24">
        <v>0</v>
      </c>
      <c r="J24">
        <v>2</v>
      </c>
      <c r="K24">
        <v>2</v>
      </c>
      <c r="L24">
        <v>1</v>
      </c>
      <c r="M24">
        <v>1</v>
      </c>
      <c r="N24" s="9">
        <f t="shared" si="0"/>
        <v>16</v>
      </c>
      <c r="O24">
        <f>'2022'!N24</f>
        <v>24</v>
      </c>
      <c r="P24">
        <f t="shared" si="1"/>
        <v>-0.33333333333333331</v>
      </c>
    </row>
    <row r="25" spans="1:16" x14ac:dyDescent="0.2">
      <c r="A25" t="s">
        <v>60</v>
      </c>
      <c r="B25">
        <v>29</v>
      </c>
      <c r="C25">
        <v>24</v>
      </c>
      <c r="D25">
        <v>18</v>
      </c>
      <c r="E25">
        <v>24</v>
      </c>
      <c r="F25">
        <v>17</v>
      </c>
      <c r="G25">
        <v>12</v>
      </c>
      <c r="H25">
        <v>3</v>
      </c>
      <c r="I25">
        <v>20</v>
      </c>
      <c r="J25">
        <v>14</v>
      </c>
      <c r="K25">
        <v>13</v>
      </c>
      <c r="L25">
        <v>17</v>
      </c>
      <c r="M25">
        <v>28</v>
      </c>
      <c r="N25" s="9">
        <f t="shared" si="0"/>
        <v>219</v>
      </c>
      <c r="O25">
        <f>'2022'!N25</f>
        <v>303</v>
      </c>
      <c r="P25">
        <f t="shared" si="1"/>
        <v>-0.27722772277227725</v>
      </c>
    </row>
    <row r="26" spans="1:16" x14ac:dyDescent="0.2">
      <c r="A26" t="s">
        <v>22</v>
      </c>
      <c r="B26">
        <v>0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 s="9">
        <f t="shared" si="0"/>
        <v>2</v>
      </c>
      <c r="O26">
        <f>'2022'!N26</f>
        <v>0</v>
      </c>
      <c r="P26" t="s">
        <v>52</v>
      </c>
    </row>
    <row r="27" spans="1:16" x14ac:dyDescent="0.2">
      <c r="A27" t="s">
        <v>23</v>
      </c>
      <c r="B27">
        <v>1</v>
      </c>
      <c r="C27">
        <v>1</v>
      </c>
      <c r="D27">
        <v>0</v>
      </c>
      <c r="E27">
        <v>0</v>
      </c>
      <c r="F27">
        <v>1</v>
      </c>
      <c r="G27">
        <v>1</v>
      </c>
      <c r="H27">
        <v>0</v>
      </c>
      <c r="I27">
        <v>0</v>
      </c>
      <c r="J27">
        <v>0</v>
      </c>
      <c r="K27">
        <v>2</v>
      </c>
      <c r="L27">
        <v>1</v>
      </c>
      <c r="M27">
        <v>0</v>
      </c>
      <c r="N27" s="9">
        <f t="shared" si="0"/>
        <v>7</v>
      </c>
      <c r="O27">
        <f>'2022'!N27</f>
        <v>8</v>
      </c>
      <c r="P27">
        <f t="shared" si="1"/>
        <v>-0.125</v>
      </c>
    </row>
    <row r="28" spans="1:16" x14ac:dyDescent="0.2">
      <c r="A28" t="s">
        <v>24</v>
      </c>
      <c r="B28">
        <v>1</v>
      </c>
      <c r="C28">
        <v>0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 s="9">
        <f t="shared" si="0"/>
        <v>2</v>
      </c>
      <c r="O28">
        <f>'2022'!N28</f>
        <v>6</v>
      </c>
      <c r="P28">
        <f t="shared" si="1"/>
        <v>-0.66666666666666663</v>
      </c>
    </row>
    <row r="29" spans="1:16" x14ac:dyDescent="0.2">
      <c r="A29" t="s">
        <v>25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 s="9">
        <f t="shared" si="0"/>
        <v>0</v>
      </c>
      <c r="O29">
        <f>'2022'!N29</f>
        <v>1</v>
      </c>
      <c r="P29">
        <f t="shared" si="1"/>
        <v>-1</v>
      </c>
    </row>
    <row r="30" spans="1:16" x14ac:dyDescent="0.2">
      <c r="A30" t="s">
        <v>26</v>
      </c>
      <c r="B30">
        <v>8</v>
      </c>
      <c r="C30">
        <v>6</v>
      </c>
      <c r="D30">
        <v>5</v>
      </c>
      <c r="E30">
        <v>6</v>
      </c>
      <c r="F30">
        <v>3</v>
      </c>
      <c r="G30">
        <v>2</v>
      </c>
      <c r="H30">
        <v>5</v>
      </c>
      <c r="I30">
        <v>13</v>
      </c>
      <c r="J30">
        <v>11</v>
      </c>
      <c r="K30">
        <v>8</v>
      </c>
      <c r="L30">
        <v>6</v>
      </c>
      <c r="M30">
        <v>12</v>
      </c>
      <c r="N30" s="9">
        <f t="shared" si="0"/>
        <v>85</v>
      </c>
      <c r="O30">
        <f>'2022'!N30</f>
        <v>93</v>
      </c>
      <c r="P30">
        <f t="shared" si="1"/>
        <v>-8.6021505376344093E-2</v>
      </c>
    </row>
    <row r="31" spans="1:16" s="6" customFormat="1" x14ac:dyDescent="0.2">
      <c r="A31" s="6" t="s">
        <v>54</v>
      </c>
      <c r="B31" s="6">
        <v>7</v>
      </c>
      <c r="C31" s="6">
        <v>6</v>
      </c>
      <c r="D31" s="6">
        <v>7</v>
      </c>
      <c r="E31" s="6">
        <v>4</v>
      </c>
      <c r="F31" s="6">
        <v>11</v>
      </c>
      <c r="G31" s="6">
        <v>10</v>
      </c>
      <c r="H31" s="6">
        <v>6</v>
      </c>
      <c r="I31" s="6">
        <v>10</v>
      </c>
      <c r="J31" s="6">
        <v>4</v>
      </c>
      <c r="K31" s="6">
        <v>10</v>
      </c>
      <c r="L31" s="6">
        <v>7</v>
      </c>
      <c r="M31" s="6">
        <v>11</v>
      </c>
      <c r="N31" s="9">
        <f t="shared" si="0"/>
        <v>93</v>
      </c>
      <c r="O31" s="6">
        <f>'2022'!N31</f>
        <v>74</v>
      </c>
      <c r="P31" s="6">
        <f t="shared" si="1"/>
        <v>0.25675675675675674</v>
      </c>
    </row>
    <row r="32" spans="1:16" x14ac:dyDescent="0.2">
      <c r="A32" t="s">
        <v>58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 s="9">
        <f t="shared" si="0"/>
        <v>0</v>
      </c>
      <c r="O32">
        <f>'2022'!N32</f>
        <v>0</v>
      </c>
      <c r="P32">
        <v>0</v>
      </c>
    </row>
    <row r="33" spans="1:16" x14ac:dyDescent="0.2">
      <c r="A33" t="s">
        <v>28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1</v>
      </c>
      <c r="K33">
        <v>0</v>
      </c>
      <c r="L33">
        <v>1</v>
      </c>
      <c r="M33">
        <v>0</v>
      </c>
      <c r="N33" s="9">
        <f t="shared" si="0"/>
        <v>3</v>
      </c>
      <c r="O33">
        <f>'2022'!N33</f>
        <v>4</v>
      </c>
      <c r="P33">
        <f t="shared" si="1"/>
        <v>-0.25</v>
      </c>
    </row>
    <row r="34" spans="1:16" x14ac:dyDescent="0.2">
      <c r="N34" s="9" t="s">
        <v>29</v>
      </c>
    </row>
    <row r="35" spans="1:16" x14ac:dyDescent="0.2">
      <c r="J35" t="s">
        <v>48</v>
      </c>
      <c r="K35" t="s">
        <v>48</v>
      </c>
      <c r="L35" t="s">
        <v>48</v>
      </c>
      <c r="N35" s="9">
        <f>SUM(N2:N33)</f>
        <v>7862</v>
      </c>
      <c r="O35">
        <f>SUM(O2:O33)</f>
        <v>7644</v>
      </c>
      <c r="P35">
        <f t="shared" si="1"/>
        <v>2.8519099947671375E-2</v>
      </c>
    </row>
    <row r="39" spans="1:16" x14ac:dyDescent="0.2">
      <c r="G39" t="s">
        <v>61</v>
      </c>
      <c r="H39">
        <f>N3+N27+N9+N20+N29</f>
        <v>78</v>
      </c>
      <c r="I39">
        <f>H39/N35</f>
        <v>9.9211396591198167E-3</v>
      </c>
    </row>
    <row r="40" spans="1:16" x14ac:dyDescent="0.2">
      <c r="G40" t="s">
        <v>62</v>
      </c>
      <c r="H40">
        <f>N16+N17+N22</f>
        <v>6731</v>
      </c>
      <c r="I40">
        <f>H40/N35</f>
        <v>0.85614347494276266</v>
      </c>
    </row>
    <row r="41" spans="1:16" x14ac:dyDescent="0.2">
      <c r="G41" t="s">
        <v>63</v>
      </c>
      <c r="H41">
        <f>N16+N22</f>
        <v>6167</v>
      </c>
      <c r="I41">
        <f>H41/N35</f>
        <v>0.78440600356143475</v>
      </c>
    </row>
  </sheetData>
  <phoneticPr fontId="4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workbookViewId="0">
      <selection activeCell="M33" sqref="A2:M33"/>
    </sheetView>
  </sheetViews>
  <sheetFormatPr baseColWidth="10" defaultRowHeight="16" x14ac:dyDescent="0.2"/>
  <cols>
    <col min="1" max="1" width="16.5" customWidth="1"/>
  </cols>
  <sheetData>
    <row r="1" spans="1:14" x14ac:dyDescent="0.2">
      <c r="A1">
        <v>2022</v>
      </c>
      <c r="B1" s="4" t="s">
        <v>30</v>
      </c>
      <c r="C1" s="4" t="s">
        <v>31</v>
      </c>
      <c r="D1" s="4" t="s">
        <v>32</v>
      </c>
      <c r="E1" s="4" t="s">
        <v>33</v>
      </c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42</v>
      </c>
      <c r="L1" s="4" t="s">
        <v>43</v>
      </c>
      <c r="M1" s="4" t="s">
        <v>44</v>
      </c>
      <c r="N1" s="3" t="s">
        <v>29</v>
      </c>
    </row>
    <row r="2" spans="1:14" x14ac:dyDescent="0.2">
      <c r="A2" s="5" t="s">
        <v>0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3">
        <v>0</v>
      </c>
    </row>
    <row r="3" spans="1:14" x14ac:dyDescent="0.2">
      <c r="A3" s="5" t="s">
        <v>1</v>
      </c>
      <c r="B3" s="7">
        <v>2</v>
      </c>
      <c r="C3" s="7">
        <v>1</v>
      </c>
      <c r="D3" s="7">
        <v>1</v>
      </c>
      <c r="E3" s="7">
        <v>0</v>
      </c>
      <c r="F3" s="7">
        <v>1</v>
      </c>
      <c r="G3" s="7">
        <v>1</v>
      </c>
      <c r="H3" s="7">
        <v>3</v>
      </c>
      <c r="I3" s="7">
        <v>1</v>
      </c>
      <c r="J3" s="7">
        <v>0</v>
      </c>
      <c r="K3" s="7">
        <v>0</v>
      </c>
      <c r="L3" s="7">
        <v>5</v>
      </c>
      <c r="M3" s="7">
        <v>0</v>
      </c>
      <c r="N3" s="3">
        <v>15</v>
      </c>
    </row>
    <row r="4" spans="1:14" x14ac:dyDescent="0.2">
      <c r="A4" s="5" t="s">
        <v>2</v>
      </c>
      <c r="B4" s="7">
        <v>0</v>
      </c>
      <c r="C4" s="7">
        <v>0</v>
      </c>
      <c r="D4" s="7">
        <v>0</v>
      </c>
      <c r="E4" s="7">
        <v>1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3">
        <v>1</v>
      </c>
    </row>
    <row r="5" spans="1:14" x14ac:dyDescent="0.2">
      <c r="A5" s="5" t="s">
        <v>3</v>
      </c>
      <c r="B5" s="7">
        <v>0</v>
      </c>
      <c r="C5" s="7">
        <v>0</v>
      </c>
      <c r="D5" s="7">
        <v>0</v>
      </c>
      <c r="E5" s="7">
        <v>1</v>
      </c>
      <c r="F5" s="7">
        <v>0</v>
      </c>
      <c r="G5" s="7">
        <v>2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3">
        <v>3</v>
      </c>
    </row>
    <row r="6" spans="1:14" x14ac:dyDescent="0.2">
      <c r="A6" s="5" t="s">
        <v>41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3">
        <v>0</v>
      </c>
    </row>
    <row r="7" spans="1:14" x14ac:dyDescent="0.2">
      <c r="A7" s="5" t="s">
        <v>4</v>
      </c>
      <c r="B7" s="7">
        <v>0</v>
      </c>
      <c r="C7" s="7">
        <v>0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3">
        <v>1</v>
      </c>
    </row>
    <row r="8" spans="1:14" x14ac:dyDescent="0.2">
      <c r="A8" s="5" t="s">
        <v>5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3">
        <v>1</v>
      </c>
    </row>
    <row r="9" spans="1:14" x14ac:dyDescent="0.2">
      <c r="A9" s="5" t="s">
        <v>6</v>
      </c>
      <c r="B9" s="7">
        <v>0</v>
      </c>
      <c r="C9" s="7">
        <v>0</v>
      </c>
      <c r="D9" s="7">
        <v>0</v>
      </c>
      <c r="E9" s="7">
        <v>1</v>
      </c>
      <c r="F9" s="7">
        <v>1</v>
      </c>
      <c r="G9" s="7">
        <v>0</v>
      </c>
      <c r="H9" s="7">
        <v>1</v>
      </c>
      <c r="I9" s="7">
        <v>0</v>
      </c>
      <c r="J9" s="7">
        <v>0</v>
      </c>
      <c r="K9" s="7">
        <v>0</v>
      </c>
      <c r="L9" s="7">
        <v>1</v>
      </c>
      <c r="M9" s="7">
        <v>0</v>
      </c>
      <c r="N9" s="3">
        <v>4</v>
      </c>
    </row>
    <row r="10" spans="1:14" x14ac:dyDescent="0.2">
      <c r="A10" s="5" t="s">
        <v>7</v>
      </c>
      <c r="B10" s="7">
        <v>11</v>
      </c>
      <c r="C10" s="7">
        <v>5</v>
      </c>
      <c r="D10" s="7">
        <v>7</v>
      </c>
      <c r="E10" s="7">
        <v>3</v>
      </c>
      <c r="F10" s="7">
        <v>7</v>
      </c>
      <c r="G10" s="7">
        <v>7</v>
      </c>
      <c r="H10" s="7">
        <v>6</v>
      </c>
      <c r="I10" s="7">
        <v>4</v>
      </c>
      <c r="J10" s="7">
        <v>5</v>
      </c>
      <c r="K10" s="7">
        <v>10</v>
      </c>
      <c r="L10" s="7">
        <v>11</v>
      </c>
      <c r="M10" s="7">
        <v>5</v>
      </c>
      <c r="N10" s="3">
        <v>81</v>
      </c>
    </row>
    <row r="11" spans="1:14" x14ac:dyDescent="0.2">
      <c r="A11" s="5" t="s">
        <v>8</v>
      </c>
      <c r="B11" s="7">
        <v>6</v>
      </c>
      <c r="C11" s="7">
        <v>2</v>
      </c>
      <c r="D11" s="7">
        <v>0</v>
      </c>
      <c r="E11" s="7">
        <v>2</v>
      </c>
      <c r="F11" s="7">
        <v>2</v>
      </c>
      <c r="G11" s="7">
        <v>2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3">
        <v>15</v>
      </c>
    </row>
    <row r="12" spans="1:14" x14ac:dyDescent="0.2">
      <c r="A12" s="5" t="s">
        <v>9</v>
      </c>
      <c r="B12" s="7">
        <v>1</v>
      </c>
      <c r="C12" s="7">
        <v>2</v>
      </c>
      <c r="D12" s="7">
        <v>2</v>
      </c>
      <c r="E12" s="7">
        <v>1</v>
      </c>
      <c r="F12" s="7">
        <v>0</v>
      </c>
      <c r="G12" s="7">
        <v>0</v>
      </c>
      <c r="H12" s="7">
        <v>2</v>
      </c>
      <c r="I12" s="7">
        <v>2</v>
      </c>
      <c r="J12" s="7">
        <v>0</v>
      </c>
      <c r="K12" s="7">
        <v>0</v>
      </c>
      <c r="L12" s="7">
        <v>0</v>
      </c>
      <c r="M12" s="7">
        <v>1</v>
      </c>
      <c r="N12" s="3">
        <v>11</v>
      </c>
    </row>
    <row r="13" spans="1:14" x14ac:dyDescent="0.2">
      <c r="A13" s="5" t="s">
        <v>10</v>
      </c>
      <c r="B13" s="7">
        <v>0</v>
      </c>
      <c r="C13" s="7">
        <v>0</v>
      </c>
      <c r="D13" s="7">
        <v>0</v>
      </c>
      <c r="E13" s="7">
        <v>0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3">
        <v>1</v>
      </c>
    </row>
    <row r="14" spans="1:14" x14ac:dyDescent="0.2">
      <c r="A14" s="5" t="s">
        <v>11</v>
      </c>
      <c r="B14" s="7">
        <v>2</v>
      </c>
      <c r="C14" s="7">
        <v>0</v>
      </c>
      <c r="D14" s="7">
        <v>2</v>
      </c>
      <c r="E14" s="7">
        <v>9</v>
      </c>
      <c r="F14" s="7">
        <v>1</v>
      </c>
      <c r="G14" s="7">
        <v>1</v>
      </c>
      <c r="H14" s="7">
        <v>0</v>
      </c>
      <c r="I14" s="7">
        <v>1</v>
      </c>
      <c r="J14" s="7">
        <v>4</v>
      </c>
      <c r="K14" s="7">
        <v>2</v>
      </c>
      <c r="L14" s="7">
        <v>0</v>
      </c>
      <c r="M14" s="7">
        <v>4</v>
      </c>
      <c r="N14" s="3">
        <v>26</v>
      </c>
    </row>
    <row r="15" spans="1:14" x14ac:dyDescent="0.2">
      <c r="A15" s="5" t="s">
        <v>12</v>
      </c>
      <c r="B15" s="7">
        <v>27</v>
      </c>
      <c r="C15" s="7">
        <v>19</v>
      </c>
      <c r="D15" s="7">
        <v>30</v>
      </c>
      <c r="E15" s="7">
        <v>25</v>
      </c>
      <c r="F15" s="7">
        <v>35</v>
      </c>
      <c r="G15" s="7">
        <v>23</v>
      </c>
      <c r="H15" s="7">
        <v>23</v>
      </c>
      <c r="I15" s="7">
        <v>22</v>
      </c>
      <c r="J15" s="7">
        <v>24</v>
      </c>
      <c r="K15" s="7">
        <v>22</v>
      </c>
      <c r="L15" s="7">
        <v>29</v>
      </c>
      <c r="M15" s="7">
        <v>17</v>
      </c>
      <c r="N15" s="3">
        <v>296</v>
      </c>
    </row>
    <row r="16" spans="1:14" x14ac:dyDescent="0.2">
      <c r="A16" s="5" t="s">
        <v>13</v>
      </c>
      <c r="B16" s="7">
        <v>340</v>
      </c>
      <c r="C16" s="7">
        <v>309</v>
      </c>
      <c r="D16" s="7">
        <v>408</v>
      </c>
      <c r="E16" s="7">
        <v>351</v>
      </c>
      <c r="F16" s="7">
        <v>317</v>
      </c>
      <c r="G16" s="7">
        <v>309</v>
      </c>
      <c r="H16" s="7">
        <v>308</v>
      </c>
      <c r="I16" s="7">
        <v>284</v>
      </c>
      <c r="J16" s="7">
        <v>290</v>
      </c>
      <c r="K16" s="7">
        <v>327</v>
      </c>
      <c r="L16" s="7">
        <v>348</v>
      </c>
      <c r="M16" s="7">
        <v>389</v>
      </c>
      <c r="N16" s="3">
        <v>3980</v>
      </c>
    </row>
    <row r="17" spans="1:14" x14ac:dyDescent="0.2">
      <c r="A17" s="5" t="s">
        <v>39</v>
      </c>
      <c r="B17" s="7">
        <v>55</v>
      </c>
      <c r="C17" s="7">
        <v>68</v>
      </c>
      <c r="D17" s="7">
        <v>69</v>
      </c>
      <c r="E17" s="7">
        <v>57</v>
      </c>
      <c r="F17" s="7">
        <v>51</v>
      </c>
      <c r="G17" s="7">
        <v>43</v>
      </c>
      <c r="H17" s="7">
        <v>34</v>
      </c>
      <c r="I17" s="7">
        <v>55</v>
      </c>
      <c r="J17" s="7">
        <v>52</v>
      </c>
      <c r="K17" s="7">
        <v>54</v>
      </c>
      <c r="L17" s="7">
        <v>54</v>
      </c>
      <c r="M17" s="7">
        <v>54</v>
      </c>
      <c r="N17" s="3">
        <v>646</v>
      </c>
    </row>
    <row r="18" spans="1:14" x14ac:dyDescent="0.2">
      <c r="A18" s="5" t="s">
        <v>14</v>
      </c>
      <c r="B18" s="7">
        <v>11</v>
      </c>
      <c r="C18" s="7">
        <v>10</v>
      </c>
      <c r="D18" s="7">
        <v>6</v>
      </c>
      <c r="E18" s="7">
        <v>12</v>
      </c>
      <c r="F18" s="7">
        <v>11</v>
      </c>
      <c r="G18" s="7">
        <v>7</v>
      </c>
      <c r="H18" s="7">
        <v>14</v>
      </c>
      <c r="I18" s="7">
        <v>11</v>
      </c>
      <c r="J18" s="7">
        <v>6</v>
      </c>
      <c r="K18" s="7">
        <v>9</v>
      </c>
      <c r="L18" s="7">
        <v>9</v>
      </c>
      <c r="M18" s="7">
        <v>14</v>
      </c>
      <c r="N18" s="3">
        <v>120</v>
      </c>
    </row>
    <row r="19" spans="1:14" x14ac:dyDescent="0.2">
      <c r="A19" s="5" t="s">
        <v>15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3">
        <v>0</v>
      </c>
    </row>
    <row r="20" spans="1:14" x14ac:dyDescent="0.2">
      <c r="A20" s="5" t="s">
        <v>16</v>
      </c>
      <c r="B20" s="7">
        <v>5</v>
      </c>
      <c r="C20" s="7">
        <v>10</v>
      </c>
      <c r="D20" s="7">
        <v>11</v>
      </c>
      <c r="E20" s="7">
        <v>7</v>
      </c>
      <c r="F20" s="7">
        <v>8</v>
      </c>
      <c r="G20" s="7">
        <v>11</v>
      </c>
      <c r="H20" s="7">
        <v>6</v>
      </c>
      <c r="I20" s="7">
        <v>5</v>
      </c>
      <c r="J20" s="7">
        <v>2</v>
      </c>
      <c r="K20" s="7">
        <v>2</v>
      </c>
      <c r="L20" s="7">
        <v>4</v>
      </c>
      <c r="M20" s="7">
        <v>7</v>
      </c>
      <c r="N20" s="3">
        <v>78</v>
      </c>
    </row>
    <row r="21" spans="1:14" x14ac:dyDescent="0.2">
      <c r="A21" s="5" t="s">
        <v>17</v>
      </c>
      <c r="B21" s="7">
        <v>9</v>
      </c>
      <c r="C21" s="7">
        <v>6</v>
      </c>
      <c r="D21" s="7">
        <v>4</v>
      </c>
      <c r="E21" s="7">
        <v>5</v>
      </c>
      <c r="F21" s="7">
        <v>7</v>
      </c>
      <c r="G21" s="7">
        <v>6</v>
      </c>
      <c r="H21" s="7">
        <v>5</v>
      </c>
      <c r="I21" s="7">
        <v>11</v>
      </c>
      <c r="J21" s="7">
        <v>10</v>
      </c>
      <c r="K21" s="7">
        <v>20</v>
      </c>
      <c r="L21" s="7">
        <v>7</v>
      </c>
      <c r="M21" s="7">
        <v>13</v>
      </c>
      <c r="N21" s="3">
        <v>103</v>
      </c>
    </row>
    <row r="22" spans="1:14" x14ac:dyDescent="0.2">
      <c r="A22" s="5" t="s">
        <v>18</v>
      </c>
      <c r="B22" s="7">
        <v>108</v>
      </c>
      <c r="C22" s="7">
        <v>110</v>
      </c>
      <c r="D22" s="7">
        <v>134</v>
      </c>
      <c r="E22" s="7">
        <v>107</v>
      </c>
      <c r="F22" s="7">
        <v>144</v>
      </c>
      <c r="G22" s="7">
        <v>173</v>
      </c>
      <c r="H22" s="7">
        <v>155</v>
      </c>
      <c r="I22" s="7">
        <v>175</v>
      </c>
      <c r="J22" s="7">
        <v>161</v>
      </c>
      <c r="K22" s="7">
        <v>163</v>
      </c>
      <c r="L22" s="7">
        <v>157</v>
      </c>
      <c r="M22" s="7">
        <v>162</v>
      </c>
      <c r="N22" s="3">
        <v>1749</v>
      </c>
    </row>
    <row r="23" spans="1:14" x14ac:dyDescent="0.2">
      <c r="A23" s="5" t="s">
        <v>19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3">
        <v>0</v>
      </c>
    </row>
    <row r="24" spans="1:14" x14ac:dyDescent="0.2">
      <c r="A24" s="5" t="s">
        <v>20</v>
      </c>
      <c r="B24" s="7">
        <v>3</v>
      </c>
      <c r="C24" s="7">
        <v>0</v>
      </c>
      <c r="D24" s="7">
        <v>0</v>
      </c>
      <c r="E24" s="7">
        <v>1</v>
      </c>
      <c r="F24" s="7">
        <v>1</v>
      </c>
      <c r="G24" s="7">
        <v>0</v>
      </c>
      <c r="H24" s="7">
        <v>2</v>
      </c>
      <c r="I24" s="7">
        <v>4</v>
      </c>
      <c r="J24" s="7">
        <v>5</v>
      </c>
      <c r="K24" s="7">
        <v>2</v>
      </c>
      <c r="L24" s="7">
        <v>3</v>
      </c>
      <c r="M24" s="7">
        <v>3</v>
      </c>
      <c r="N24" s="3">
        <v>24</v>
      </c>
    </row>
    <row r="25" spans="1:14" x14ac:dyDescent="0.2">
      <c r="A25" s="5" t="s">
        <v>21</v>
      </c>
      <c r="B25" s="7">
        <v>14</v>
      </c>
      <c r="C25" s="7">
        <v>14</v>
      </c>
      <c r="D25" s="7">
        <v>11</v>
      </c>
      <c r="E25" s="7">
        <v>15</v>
      </c>
      <c r="F25" s="7">
        <v>13</v>
      </c>
      <c r="G25" s="7">
        <v>32</v>
      </c>
      <c r="H25" s="7">
        <v>37</v>
      </c>
      <c r="I25" s="7">
        <v>48</v>
      </c>
      <c r="J25" s="7">
        <v>25</v>
      </c>
      <c r="K25" s="7">
        <v>16</v>
      </c>
      <c r="L25" s="7">
        <v>35</v>
      </c>
      <c r="M25" s="7">
        <v>43</v>
      </c>
      <c r="N25" s="3">
        <v>303</v>
      </c>
    </row>
    <row r="26" spans="1:14" x14ac:dyDescent="0.2">
      <c r="A26" s="5" t="s">
        <v>22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3">
        <v>0</v>
      </c>
    </row>
    <row r="27" spans="1:14" x14ac:dyDescent="0.2">
      <c r="A27" s="5" t="s">
        <v>23</v>
      </c>
      <c r="B27" s="7">
        <v>2</v>
      </c>
      <c r="C27" s="7">
        <v>2</v>
      </c>
      <c r="D27" s="7">
        <v>0</v>
      </c>
      <c r="E27" s="7">
        <v>0</v>
      </c>
      <c r="F27" s="7">
        <v>1</v>
      </c>
      <c r="G27" s="7">
        <v>1</v>
      </c>
      <c r="H27" s="7">
        <v>0</v>
      </c>
      <c r="I27" s="7">
        <v>0</v>
      </c>
      <c r="J27" s="7">
        <v>2</v>
      </c>
      <c r="K27" s="7">
        <v>0</v>
      </c>
      <c r="L27" s="7">
        <v>0</v>
      </c>
      <c r="M27" s="7">
        <v>0</v>
      </c>
      <c r="N27" s="3">
        <v>8</v>
      </c>
    </row>
    <row r="28" spans="1:14" x14ac:dyDescent="0.2">
      <c r="A28" s="5" t="s">
        <v>24</v>
      </c>
      <c r="B28" s="7">
        <v>1</v>
      </c>
      <c r="C28" s="7">
        <v>0</v>
      </c>
      <c r="D28" s="7">
        <v>0</v>
      </c>
      <c r="E28" s="7">
        <v>1</v>
      </c>
      <c r="F28" s="7">
        <v>1</v>
      </c>
      <c r="G28" s="7">
        <v>3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3">
        <v>6</v>
      </c>
    </row>
    <row r="29" spans="1:14" x14ac:dyDescent="0.2">
      <c r="A29" s="5" t="s">
        <v>25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1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3">
        <v>1</v>
      </c>
    </row>
    <row r="30" spans="1:14" x14ac:dyDescent="0.2">
      <c r="A30" s="5" t="s">
        <v>26</v>
      </c>
      <c r="B30" s="7">
        <v>9</v>
      </c>
      <c r="C30" s="7">
        <v>5</v>
      </c>
      <c r="D30" s="7">
        <v>7</v>
      </c>
      <c r="E30" s="7">
        <v>3</v>
      </c>
      <c r="F30" s="7">
        <v>5</v>
      </c>
      <c r="G30" s="7">
        <v>3</v>
      </c>
      <c r="H30" s="7">
        <v>6</v>
      </c>
      <c r="I30" s="7">
        <v>4</v>
      </c>
      <c r="J30" s="7">
        <v>6</v>
      </c>
      <c r="K30" s="7">
        <v>11</v>
      </c>
      <c r="L30" s="7">
        <v>18</v>
      </c>
      <c r="M30" s="7">
        <v>16</v>
      </c>
      <c r="N30" s="3">
        <v>93</v>
      </c>
    </row>
    <row r="31" spans="1:14" x14ac:dyDescent="0.2">
      <c r="A31" s="5" t="s">
        <v>40</v>
      </c>
      <c r="B31" s="7">
        <v>1</v>
      </c>
      <c r="C31" s="7">
        <v>3</v>
      </c>
      <c r="D31" s="7">
        <v>8</v>
      </c>
      <c r="E31" s="7">
        <v>3</v>
      </c>
      <c r="F31" s="7">
        <v>3</v>
      </c>
      <c r="G31" s="7">
        <v>7</v>
      </c>
      <c r="H31" s="7">
        <v>10</v>
      </c>
      <c r="I31" s="7">
        <v>7</v>
      </c>
      <c r="J31" s="7">
        <v>13</v>
      </c>
      <c r="K31" s="7">
        <v>4</v>
      </c>
      <c r="L31" s="7">
        <v>9</v>
      </c>
      <c r="M31" s="7">
        <v>6</v>
      </c>
      <c r="N31" s="3">
        <v>74</v>
      </c>
    </row>
    <row r="32" spans="1:14" x14ac:dyDescent="0.2">
      <c r="A32" s="5" t="s">
        <v>27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3">
        <v>0</v>
      </c>
    </row>
    <row r="33" spans="1:14" x14ac:dyDescent="0.2">
      <c r="A33" s="5" t="s">
        <v>28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2</v>
      </c>
      <c r="I33" s="7">
        <v>2</v>
      </c>
      <c r="J33" s="7">
        <v>0</v>
      </c>
      <c r="K33" s="7">
        <v>0</v>
      </c>
      <c r="L33" s="7">
        <v>0</v>
      </c>
      <c r="M33" s="7">
        <v>0</v>
      </c>
      <c r="N33" s="3">
        <v>4</v>
      </c>
    </row>
    <row r="34" spans="1:14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3" t="s">
        <v>45</v>
      </c>
      <c r="N34" s="3">
        <v>7644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"/>
  <sheetViews>
    <sheetView workbookViewId="0">
      <selection activeCell="O36" sqref="O36"/>
    </sheetView>
  </sheetViews>
  <sheetFormatPr baseColWidth="10" defaultRowHeight="16" x14ac:dyDescent="0.2"/>
  <cols>
    <col min="1" max="1" width="16.5" customWidth="1"/>
  </cols>
  <sheetData>
    <row r="1" spans="1:14" x14ac:dyDescent="0.2">
      <c r="A1">
        <v>2021</v>
      </c>
      <c r="B1" s="4" t="s">
        <v>30</v>
      </c>
      <c r="C1" s="4" t="s">
        <v>31</v>
      </c>
      <c r="D1" s="4" t="s">
        <v>32</v>
      </c>
      <c r="E1" s="4" t="s">
        <v>33</v>
      </c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42</v>
      </c>
      <c r="L1" s="4" t="s">
        <v>43</v>
      </c>
      <c r="M1" s="4" t="s">
        <v>44</v>
      </c>
      <c r="N1" s="3" t="s">
        <v>46</v>
      </c>
    </row>
    <row r="2" spans="1:14" x14ac:dyDescent="0.2">
      <c r="A2" s="5" t="s">
        <v>0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3">
        <v>0</v>
      </c>
    </row>
    <row r="3" spans="1:14" x14ac:dyDescent="0.2">
      <c r="A3" s="5" t="s">
        <v>1</v>
      </c>
      <c r="B3" s="7">
        <v>0</v>
      </c>
      <c r="C3" s="7">
        <v>2</v>
      </c>
      <c r="D3" s="7">
        <v>5</v>
      </c>
      <c r="E3" s="7">
        <v>4</v>
      </c>
      <c r="F3" s="7">
        <v>3</v>
      </c>
      <c r="G3" s="7">
        <v>3</v>
      </c>
      <c r="H3" s="7">
        <v>4</v>
      </c>
      <c r="I3" s="7">
        <v>1</v>
      </c>
      <c r="J3" s="7">
        <v>2</v>
      </c>
      <c r="K3" s="7">
        <v>0</v>
      </c>
      <c r="L3" s="7">
        <v>3</v>
      </c>
      <c r="M3" s="7">
        <v>4</v>
      </c>
      <c r="N3" s="3">
        <v>31</v>
      </c>
    </row>
    <row r="4" spans="1:14" x14ac:dyDescent="0.2">
      <c r="A4" s="5" t="s">
        <v>2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2</v>
      </c>
      <c r="M4" s="7">
        <v>0</v>
      </c>
      <c r="N4" s="3">
        <v>2</v>
      </c>
    </row>
    <row r="5" spans="1:14" x14ac:dyDescent="0.2">
      <c r="A5" s="5" t="s">
        <v>3</v>
      </c>
      <c r="B5" s="7">
        <v>1</v>
      </c>
      <c r="C5" s="7">
        <v>0</v>
      </c>
      <c r="D5" s="7">
        <v>0</v>
      </c>
      <c r="E5" s="7">
        <v>2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7">
        <v>1</v>
      </c>
      <c r="L5" s="7">
        <v>0</v>
      </c>
      <c r="M5" s="7">
        <v>0</v>
      </c>
      <c r="N5" s="3">
        <v>5</v>
      </c>
    </row>
    <row r="6" spans="1:14" x14ac:dyDescent="0.2">
      <c r="A6" s="5" t="s">
        <v>41</v>
      </c>
      <c r="B6" s="7">
        <v>1</v>
      </c>
      <c r="C6" s="7">
        <v>0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2</v>
      </c>
      <c r="N6" s="3">
        <v>4</v>
      </c>
    </row>
    <row r="7" spans="1:14" x14ac:dyDescent="0.2">
      <c r="A7" s="5" t="s">
        <v>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3">
        <v>0</v>
      </c>
    </row>
    <row r="8" spans="1:14" x14ac:dyDescent="0.2">
      <c r="A8" s="5" t="s">
        <v>5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3">
        <v>0</v>
      </c>
    </row>
    <row r="9" spans="1:14" x14ac:dyDescent="0.2">
      <c r="A9" s="5" t="s">
        <v>6</v>
      </c>
      <c r="B9" s="7">
        <v>0</v>
      </c>
      <c r="C9" s="7">
        <v>0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2</v>
      </c>
      <c r="J9" s="7">
        <v>0</v>
      </c>
      <c r="K9" s="7">
        <v>0</v>
      </c>
      <c r="L9" s="7">
        <v>0</v>
      </c>
      <c r="M9" s="7">
        <v>1</v>
      </c>
      <c r="N9" s="3">
        <v>4</v>
      </c>
    </row>
    <row r="10" spans="1:14" x14ac:dyDescent="0.2">
      <c r="A10" s="5" t="s">
        <v>7</v>
      </c>
      <c r="B10" s="7">
        <v>16</v>
      </c>
      <c r="C10" s="7">
        <v>15</v>
      </c>
      <c r="D10" s="7">
        <v>17</v>
      </c>
      <c r="E10" s="7">
        <v>10</v>
      </c>
      <c r="F10" s="7">
        <v>9</v>
      </c>
      <c r="G10" s="7">
        <v>11</v>
      </c>
      <c r="H10" s="7">
        <v>5</v>
      </c>
      <c r="I10" s="7">
        <v>11</v>
      </c>
      <c r="J10" s="7">
        <v>3</v>
      </c>
      <c r="K10" s="7">
        <v>7</v>
      </c>
      <c r="L10" s="7">
        <v>9</v>
      </c>
      <c r="M10" s="7">
        <v>5</v>
      </c>
      <c r="N10" s="3">
        <v>118</v>
      </c>
    </row>
    <row r="11" spans="1:14" x14ac:dyDescent="0.2">
      <c r="A11" s="5" t="s">
        <v>8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4</v>
      </c>
      <c r="M11" s="7">
        <v>1</v>
      </c>
      <c r="N11" s="3">
        <v>7</v>
      </c>
    </row>
    <row r="12" spans="1:14" x14ac:dyDescent="0.2">
      <c r="A12" s="5" t="s">
        <v>9</v>
      </c>
      <c r="B12" s="7">
        <v>1</v>
      </c>
      <c r="C12" s="7">
        <v>0</v>
      </c>
      <c r="D12" s="7">
        <v>1</v>
      </c>
      <c r="E12" s="7">
        <v>1</v>
      </c>
      <c r="F12" s="7">
        <v>0</v>
      </c>
      <c r="G12" s="7">
        <v>0</v>
      </c>
      <c r="H12" s="7">
        <v>0</v>
      </c>
      <c r="I12" s="7">
        <v>1</v>
      </c>
      <c r="J12" s="7">
        <v>1</v>
      </c>
      <c r="K12" s="7">
        <v>5</v>
      </c>
      <c r="L12" s="7">
        <v>0</v>
      </c>
      <c r="M12" s="7">
        <v>4</v>
      </c>
      <c r="N12" s="3">
        <v>14</v>
      </c>
    </row>
    <row r="13" spans="1:14" x14ac:dyDescent="0.2">
      <c r="A13" s="5" t="s">
        <v>10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1</v>
      </c>
      <c r="L13" s="7">
        <v>0</v>
      </c>
      <c r="M13" s="7">
        <v>0</v>
      </c>
      <c r="N13" s="3">
        <v>1</v>
      </c>
    </row>
    <row r="14" spans="1:14" x14ac:dyDescent="0.2">
      <c r="A14" s="5" t="s">
        <v>11</v>
      </c>
      <c r="B14" s="7">
        <v>4</v>
      </c>
      <c r="C14" s="7">
        <v>0</v>
      </c>
      <c r="D14" s="7">
        <v>12</v>
      </c>
      <c r="E14" s="7">
        <v>0</v>
      </c>
      <c r="F14" s="7">
        <v>9</v>
      </c>
      <c r="G14" s="7">
        <v>3</v>
      </c>
      <c r="H14" s="7">
        <v>3</v>
      </c>
      <c r="I14" s="7">
        <v>2</v>
      </c>
      <c r="J14" s="7">
        <v>0</v>
      </c>
      <c r="K14" s="7">
        <v>4</v>
      </c>
      <c r="L14" s="7">
        <v>0</v>
      </c>
      <c r="M14" s="7">
        <v>0</v>
      </c>
      <c r="N14" s="3">
        <v>37</v>
      </c>
    </row>
    <row r="15" spans="1:14" x14ac:dyDescent="0.2">
      <c r="A15" s="5" t="s">
        <v>12</v>
      </c>
      <c r="B15" s="7">
        <v>25</v>
      </c>
      <c r="C15" s="7">
        <v>31</v>
      </c>
      <c r="D15" s="7">
        <v>20</v>
      </c>
      <c r="E15" s="7">
        <v>26</v>
      </c>
      <c r="F15" s="7">
        <v>25</v>
      </c>
      <c r="G15" s="7">
        <v>30</v>
      </c>
      <c r="H15" s="7">
        <v>22</v>
      </c>
      <c r="I15" s="7">
        <v>30</v>
      </c>
      <c r="J15" s="7">
        <v>30</v>
      </c>
      <c r="K15" s="7">
        <v>38</v>
      </c>
      <c r="L15" s="7">
        <v>29</v>
      </c>
      <c r="M15" s="7">
        <v>24</v>
      </c>
      <c r="N15" s="3">
        <v>330</v>
      </c>
    </row>
    <row r="16" spans="1:14" x14ac:dyDescent="0.2">
      <c r="A16" s="5" t="s">
        <v>13</v>
      </c>
      <c r="B16" s="7">
        <v>371</v>
      </c>
      <c r="C16" s="7">
        <v>322</v>
      </c>
      <c r="D16" s="7">
        <v>304</v>
      </c>
      <c r="E16" s="7">
        <v>316</v>
      </c>
      <c r="F16" s="7">
        <v>336</v>
      </c>
      <c r="G16" s="7">
        <v>342</v>
      </c>
      <c r="H16" s="7">
        <v>283</v>
      </c>
      <c r="I16" s="7">
        <v>318</v>
      </c>
      <c r="J16" s="7">
        <v>319</v>
      </c>
      <c r="K16" s="7">
        <v>336</v>
      </c>
      <c r="L16" s="7">
        <v>404</v>
      </c>
      <c r="M16" s="7">
        <v>396</v>
      </c>
      <c r="N16" s="3">
        <v>4047</v>
      </c>
    </row>
    <row r="17" spans="1:14" x14ac:dyDescent="0.2">
      <c r="A17" s="5" t="s">
        <v>39</v>
      </c>
      <c r="B17" s="7">
        <v>69</v>
      </c>
      <c r="C17" s="7">
        <v>60</v>
      </c>
      <c r="D17" s="7">
        <v>66</v>
      </c>
      <c r="E17" s="7">
        <v>88</v>
      </c>
      <c r="F17" s="7">
        <v>81</v>
      </c>
      <c r="G17" s="7">
        <v>79</v>
      </c>
      <c r="H17" s="7">
        <v>79</v>
      </c>
      <c r="I17" s="7">
        <v>83</v>
      </c>
      <c r="J17" s="7">
        <v>95</v>
      </c>
      <c r="K17" s="7">
        <v>97</v>
      </c>
      <c r="L17" s="7">
        <v>65</v>
      </c>
      <c r="M17" s="7">
        <v>64</v>
      </c>
      <c r="N17" s="3">
        <v>926</v>
      </c>
    </row>
    <row r="18" spans="1:14" x14ac:dyDescent="0.2">
      <c r="A18" s="5" t="s">
        <v>14</v>
      </c>
      <c r="B18" s="7">
        <v>15</v>
      </c>
      <c r="C18" s="7">
        <v>20</v>
      </c>
      <c r="D18" s="7">
        <v>19</v>
      </c>
      <c r="E18" s="7">
        <v>19</v>
      </c>
      <c r="F18" s="7">
        <v>16</v>
      </c>
      <c r="G18" s="7">
        <v>16</v>
      </c>
      <c r="H18" s="7">
        <v>8</v>
      </c>
      <c r="I18" s="7">
        <v>18</v>
      </c>
      <c r="J18" s="7">
        <v>13</v>
      </c>
      <c r="K18" s="7">
        <v>12</v>
      </c>
      <c r="L18" s="7">
        <v>16</v>
      </c>
      <c r="M18" s="7">
        <v>16</v>
      </c>
      <c r="N18" s="3">
        <v>188</v>
      </c>
    </row>
    <row r="19" spans="1:14" x14ac:dyDescent="0.2">
      <c r="A19" s="5" t="s">
        <v>15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3">
        <v>0</v>
      </c>
    </row>
    <row r="20" spans="1:14" x14ac:dyDescent="0.2">
      <c r="A20" s="5" t="s">
        <v>16</v>
      </c>
      <c r="B20" s="7">
        <v>5</v>
      </c>
      <c r="C20" s="7">
        <v>1</v>
      </c>
      <c r="D20" s="7">
        <v>2</v>
      </c>
      <c r="E20" s="7">
        <v>0</v>
      </c>
      <c r="F20" s="7">
        <v>6</v>
      </c>
      <c r="G20" s="7">
        <v>9</v>
      </c>
      <c r="H20" s="7">
        <v>10</v>
      </c>
      <c r="I20" s="7">
        <v>8</v>
      </c>
      <c r="J20" s="7">
        <v>5</v>
      </c>
      <c r="K20" s="7">
        <v>2</v>
      </c>
      <c r="L20" s="7">
        <v>7</v>
      </c>
      <c r="M20" s="7">
        <v>5</v>
      </c>
      <c r="N20" s="3">
        <v>60</v>
      </c>
    </row>
    <row r="21" spans="1:14" x14ac:dyDescent="0.2">
      <c r="A21" s="5" t="s">
        <v>17</v>
      </c>
      <c r="B21" s="7">
        <v>3</v>
      </c>
      <c r="C21" s="7">
        <v>4</v>
      </c>
      <c r="D21" s="7">
        <v>3</v>
      </c>
      <c r="E21" s="7">
        <v>5</v>
      </c>
      <c r="F21" s="7">
        <v>6</v>
      </c>
      <c r="G21" s="7">
        <v>3</v>
      </c>
      <c r="H21" s="7">
        <v>6</v>
      </c>
      <c r="I21" s="7">
        <v>7</v>
      </c>
      <c r="J21" s="7">
        <v>4</v>
      </c>
      <c r="K21" s="7">
        <v>3</v>
      </c>
      <c r="L21" s="7">
        <v>6</v>
      </c>
      <c r="M21" s="7">
        <v>9</v>
      </c>
      <c r="N21" s="3">
        <v>59</v>
      </c>
    </row>
    <row r="22" spans="1:14" x14ac:dyDescent="0.2">
      <c r="A22" s="5" t="s">
        <v>18</v>
      </c>
      <c r="B22" s="7">
        <v>43</v>
      </c>
      <c r="C22" s="7">
        <v>52</v>
      </c>
      <c r="D22" s="7">
        <v>80</v>
      </c>
      <c r="E22" s="7">
        <v>78</v>
      </c>
      <c r="F22" s="7">
        <v>79</v>
      </c>
      <c r="G22" s="7">
        <v>83</v>
      </c>
      <c r="H22" s="7">
        <v>127</v>
      </c>
      <c r="I22" s="7">
        <v>117</v>
      </c>
      <c r="J22" s="7">
        <v>125</v>
      </c>
      <c r="K22" s="7">
        <v>122</v>
      </c>
      <c r="L22" s="7">
        <v>89</v>
      </c>
      <c r="M22" s="7">
        <v>95</v>
      </c>
      <c r="N22" s="3">
        <v>1090</v>
      </c>
    </row>
    <row r="23" spans="1:14" x14ac:dyDescent="0.2">
      <c r="A23" s="5" t="s">
        <v>19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3">
        <v>0</v>
      </c>
    </row>
    <row r="24" spans="1:14" x14ac:dyDescent="0.2">
      <c r="A24" s="5" t="s">
        <v>20</v>
      </c>
      <c r="B24" s="7">
        <v>0</v>
      </c>
      <c r="C24" s="7">
        <v>1</v>
      </c>
      <c r="D24" s="7">
        <v>2</v>
      </c>
      <c r="E24" s="7">
        <v>3</v>
      </c>
      <c r="F24" s="7">
        <v>2</v>
      </c>
      <c r="G24" s="7">
        <v>1</v>
      </c>
      <c r="H24" s="7">
        <v>2</v>
      </c>
      <c r="I24" s="7">
        <v>4</v>
      </c>
      <c r="J24" s="7">
        <v>1</v>
      </c>
      <c r="K24" s="7">
        <v>1</v>
      </c>
      <c r="L24" s="7">
        <v>0</v>
      </c>
      <c r="M24" s="7">
        <v>1</v>
      </c>
      <c r="N24" s="3">
        <v>18</v>
      </c>
    </row>
    <row r="25" spans="1:14" x14ac:dyDescent="0.2">
      <c r="A25" s="5" t="s">
        <v>21</v>
      </c>
      <c r="B25" s="7">
        <v>19</v>
      </c>
      <c r="C25" s="7">
        <v>14</v>
      </c>
      <c r="D25" s="7">
        <v>15</v>
      </c>
      <c r="E25" s="7">
        <v>11</v>
      </c>
      <c r="F25" s="7">
        <v>20</v>
      </c>
      <c r="G25" s="7">
        <v>21</v>
      </c>
      <c r="H25" s="7">
        <v>20</v>
      </c>
      <c r="I25" s="7">
        <v>30</v>
      </c>
      <c r="J25" s="7">
        <v>26</v>
      </c>
      <c r="K25" s="7">
        <v>19</v>
      </c>
      <c r="L25" s="7">
        <v>16</v>
      </c>
      <c r="M25" s="7">
        <v>22</v>
      </c>
      <c r="N25" s="3">
        <v>233</v>
      </c>
    </row>
    <row r="26" spans="1:14" x14ac:dyDescent="0.2">
      <c r="A26" s="5" t="s">
        <v>22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3">
        <v>0</v>
      </c>
    </row>
    <row r="27" spans="1:14" x14ac:dyDescent="0.2">
      <c r="A27" s="5" t="s">
        <v>23</v>
      </c>
      <c r="B27" s="7">
        <v>2</v>
      </c>
      <c r="C27" s="7">
        <v>0</v>
      </c>
      <c r="D27" s="7">
        <v>0</v>
      </c>
      <c r="E27" s="7">
        <v>0</v>
      </c>
      <c r="F27" s="7">
        <v>1</v>
      </c>
      <c r="G27" s="7">
        <v>0</v>
      </c>
      <c r="H27" s="7">
        <v>1</v>
      </c>
      <c r="I27" s="7">
        <v>2</v>
      </c>
      <c r="J27" s="7">
        <v>1</v>
      </c>
      <c r="K27" s="7">
        <v>0</v>
      </c>
      <c r="L27" s="7">
        <v>0</v>
      </c>
      <c r="M27" s="7">
        <v>1</v>
      </c>
      <c r="N27" s="3">
        <v>8</v>
      </c>
    </row>
    <row r="28" spans="1:14" x14ac:dyDescent="0.2">
      <c r="A28" s="5" t="s">
        <v>24</v>
      </c>
      <c r="B28" s="7">
        <v>0</v>
      </c>
      <c r="C28" s="7">
        <v>0</v>
      </c>
      <c r="D28" s="7">
        <v>0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7">
        <v>4</v>
      </c>
      <c r="L28" s="7">
        <v>2</v>
      </c>
      <c r="M28" s="7">
        <v>0</v>
      </c>
      <c r="N28" s="3">
        <v>9</v>
      </c>
    </row>
    <row r="29" spans="1:14" x14ac:dyDescent="0.2">
      <c r="A29" s="5" t="s">
        <v>25</v>
      </c>
      <c r="B29" s="7">
        <v>0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3">
        <v>1</v>
      </c>
    </row>
    <row r="30" spans="1:14" x14ac:dyDescent="0.2">
      <c r="A30" s="5" t="s">
        <v>26</v>
      </c>
      <c r="B30" s="7">
        <v>7</v>
      </c>
      <c r="C30" s="7">
        <v>5</v>
      </c>
      <c r="D30" s="7">
        <v>13</v>
      </c>
      <c r="E30" s="7">
        <v>3</v>
      </c>
      <c r="F30" s="7">
        <v>3</v>
      </c>
      <c r="G30" s="7">
        <v>8</v>
      </c>
      <c r="H30" s="7">
        <v>8</v>
      </c>
      <c r="I30" s="7">
        <v>6</v>
      </c>
      <c r="J30" s="7">
        <v>11</v>
      </c>
      <c r="K30" s="7">
        <v>4</v>
      </c>
      <c r="L30" s="7">
        <v>9</v>
      </c>
      <c r="M30" s="7">
        <v>11</v>
      </c>
      <c r="N30" s="3">
        <v>88</v>
      </c>
    </row>
    <row r="31" spans="1:14" x14ac:dyDescent="0.2">
      <c r="A31" s="5" t="s">
        <v>40</v>
      </c>
      <c r="B31" s="7">
        <v>15</v>
      </c>
      <c r="C31" s="7">
        <v>16</v>
      </c>
      <c r="D31" s="7">
        <v>15</v>
      </c>
      <c r="E31" s="7">
        <v>16</v>
      </c>
      <c r="F31" s="7">
        <v>14</v>
      </c>
      <c r="G31" s="7">
        <v>17</v>
      </c>
      <c r="H31" s="7">
        <v>9</v>
      </c>
      <c r="I31" s="7">
        <v>8</v>
      </c>
      <c r="J31" s="7">
        <v>9</v>
      </c>
      <c r="K31" s="7">
        <v>9</v>
      </c>
      <c r="L31" s="7">
        <v>4</v>
      </c>
      <c r="M31" s="7">
        <v>3</v>
      </c>
      <c r="N31" s="3">
        <v>135</v>
      </c>
    </row>
    <row r="32" spans="1:14" x14ac:dyDescent="0.2">
      <c r="A32" s="5" t="s">
        <v>27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3">
        <v>0</v>
      </c>
    </row>
    <row r="33" spans="1:14" x14ac:dyDescent="0.2">
      <c r="A33" s="5" t="s">
        <v>28</v>
      </c>
      <c r="B33" s="7">
        <v>1</v>
      </c>
      <c r="C33" s="7">
        <v>0</v>
      </c>
      <c r="D33" s="7">
        <v>2</v>
      </c>
      <c r="E33" s="7">
        <v>0</v>
      </c>
      <c r="F33" s="7">
        <v>0</v>
      </c>
      <c r="G33" s="7">
        <v>0</v>
      </c>
      <c r="H33" s="7">
        <v>2</v>
      </c>
      <c r="I33" s="7">
        <v>0</v>
      </c>
      <c r="J33" s="7">
        <v>1</v>
      </c>
      <c r="K33" s="7">
        <v>0</v>
      </c>
      <c r="L33" s="7">
        <v>0</v>
      </c>
      <c r="M33" s="7">
        <v>0</v>
      </c>
      <c r="N33" s="3">
        <v>6</v>
      </c>
    </row>
    <row r="34" spans="1:14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3" t="s">
        <v>47</v>
      </c>
      <c r="N34" s="3">
        <v>7421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</vt:lpstr>
      <vt:lpstr>2022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Nathaniel Parish Flannery</cp:lastModifiedBy>
  <dcterms:created xsi:type="dcterms:W3CDTF">2023-11-03T14:57:56Z</dcterms:created>
  <dcterms:modified xsi:type="dcterms:W3CDTF">2024-01-19T15:04:17Z</dcterms:modified>
</cp:coreProperties>
</file>